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<sst xmlns="http://schemas.openxmlformats.org/spreadsheetml/2006/main" count="86" uniqueCount="42">
  <si>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</si>
  <si>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</si>
  <si>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</si>
  <si>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</si>
  <si>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</si>
  <si>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</si>
  <si>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</si>
  <si>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</si>
  <si>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</si>
  <si>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</si>
  <si>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</si>
  <si>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</si>
  <si>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</si>
  <si>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</si>
  <si>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</si>
  <si>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</si>
  <si>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</si>
  <si>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</si>
  <si>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</si>
  <si>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</si>
  <si>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</si>
  <si>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</si>
  <si>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</si>
  <si>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</si>
  <si>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</si>
  <si>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</si>
  <si>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</si>
  <si>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</si>
  <si>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</si>
  <si>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</si>
  <si>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</si>
  <si>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</si>
  <si>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Concordia Oidtweiler</t>
  </si>
  <si>
    <t>FC Concordia 1908 Oidtweiler e.V.</t>
  </si>
  <si>
    <r>
      <t>Fußball Hallenturnier für - E1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</si>
  <si>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VfB 08 Aachen</t>
  </si>
  <si>
    <t>Concordia Merkstein</t>
  </si>
  <si>
    <t>SV Kohlscheid</t>
  </si>
  <si>
    <t>Tus 08 Jüngersdorf</t>
  </si>
  <si>
    <t>Sonntag</t>
  </si>
  <si>
    <t>Speed Soccer Cup</t>
  </si>
  <si>
    <t>Sporthalle Gymnasium
Jülicherstraße 52499 Baesweiler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</si>
</sst>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4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44" xfId="0" applyFont="1" applyBorder="1" applyAlignment="1">
      <alignment horizontal="left" shrinkToFit="1"/>
    </xf>
    <xf numFmtId="0" fontId="6" fillId="0" borderId="47" xfId="0" applyFont="1" applyBorder="1" applyAlignment="1">
      <alignment horizontal="left" shrinkToFit="1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57150</xdr:colOff>
      <xdr:row>1</xdr:row>
      <xdr:rowOff>152400</xdr:rowOff>
    </xdr:from>
    <xdr:to>
      <xdr:col>54</xdr:col>
      <xdr:colOff>95250</xdr:colOff>
      <xdr:row>7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47650"/>
          <a:ext cx="1409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1723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B8" sqref="B8:AM8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10" t="s">
        <v>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11" t="s">
        <v>40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2"/>
      <c r="AR3" s="23"/>
      <c r="AS3" s="23"/>
      <c r="AT3" s="23" t="s">
        <v>24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19" t="s">
        <v>39</v>
      </c>
      <c r="N6" s="119"/>
      <c r="O6" s="119"/>
      <c r="P6" s="119"/>
      <c r="Q6" s="119"/>
      <c r="R6" s="119"/>
      <c r="S6" s="119"/>
      <c r="T6" s="119"/>
      <c r="U6" s="2" t="s">
        <v>1</v>
      </c>
      <c r="Y6" s="120">
        <v>41686</v>
      </c>
      <c r="Z6" s="120"/>
      <c r="AA6" s="120"/>
      <c r="AB6" s="120"/>
      <c r="AC6" s="120"/>
      <c r="AD6" s="120"/>
      <c r="AE6" s="120"/>
      <c r="AF6" s="120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30" customHeight="1">
      <c r="B8" s="121" t="s">
        <v>41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2</v>
      </c>
      <c r="H10" s="59">
        <v>0.3854166666666667</v>
      </c>
      <c r="I10" s="59"/>
      <c r="J10" s="59"/>
      <c r="K10" s="59"/>
      <c r="L10" s="59"/>
      <c r="M10" s="7" t="s">
        <v>3</v>
      </c>
      <c r="T10" s="6" t="s">
        <v>4</v>
      </c>
      <c r="U10" s="116">
        <v>1</v>
      </c>
      <c r="V10" s="116" t="s">
        <v>5</v>
      </c>
      <c r="W10" s="18" t="s">
        <v>25</v>
      </c>
      <c r="X10" s="58">
        <v>0.008333333333333333</v>
      </c>
      <c r="Y10" s="58"/>
      <c r="Z10" s="58"/>
      <c r="AA10" s="58"/>
      <c r="AB10" s="58"/>
      <c r="AC10" s="7" t="s">
        <v>6</v>
      </c>
      <c r="AK10" s="6" t="s">
        <v>7</v>
      </c>
      <c r="AL10" s="58">
        <v>0.0006944444444444445</v>
      </c>
      <c r="AM10" s="58"/>
      <c r="AN10" s="58"/>
      <c r="AO10" s="58"/>
      <c r="AP10" s="58"/>
      <c r="AQ10" s="7" t="s">
        <v>6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113" t="s">
        <v>29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17"/>
      <c r="AL15" s="118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31" t="s">
        <v>9</v>
      </c>
      <c r="O16" s="132"/>
      <c r="P16" s="125" t="s">
        <v>32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62"/>
      <c r="AL16" s="6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33" t="s">
        <v>10</v>
      </c>
      <c r="O17" s="134"/>
      <c r="P17" s="127" t="s">
        <v>36</v>
      </c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8"/>
      <c r="AK17" s="60"/>
      <c r="AL17" s="61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33" t="s">
        <v>11</v>
      </c>
      <c r="O18" s="134"/>
      <c r="P18" s="127" t="s">
        <v>35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8"/>
      <c r="AK18" s="60"/>
      <c r="AL18" s="61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33" t="s">
        <v>12</v>
      </c>
      <c r="O19" s="134"/>
      <c r="P19" s="127" t="s">
        <v>37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K19" s="60"/>
      <c r="AL19" s="61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123" t="s">
        <v>13</v>
      </c>
      <c r="O20" s="124"/>
      <c r="P20" s="129" t="s">
        <v>38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35"/>
      <c r="AL20" s="136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84" t="s">
        <v>14</v>
      </c>
      <c r="C24" s="85"/>
      <c r="D24" s="88" t="s">
        <v>26</v>
      </c>
      <c r="E24" s="89"/>
      <c r="F24" s="90"/>
      <c r="G24" s="88"/>
      <c r="H24" s="89"/>
      <c r="I24" s="90"/>
      <c r="J24" s="88" t="s">
        <v>15</v>
      </c>
      <c r="K24" s="89"/>
      <c r="L24" s="89"/>
      <c r="M24" s="89"/>
      <c r="N24" s="90"/>
      <c r="O24" s="88" t="s">
        <v>16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AW24" s="88" t="s">
        <v>19</v>
      </c>
      <c r="AX24" s="89"/>
      <c r="AY24" s="89"/>
      <c r="AZ24" s="89"/>
      <c r="BA24" s="90"/>
      <c r="BB24" s="86"/>
      <c r="BC24" s="87"/>
      <c r="BD24" s="16"/>
      <c r="BE24" s="46"/>
      <c r="BF24" s="47" t="s">
        <v>23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80">
        <v>1</v>
      </c>
      <c r="C25" s="81"/>
      <c r="D25" s="81">
        <v>1</v>
      </c>
      <c r="E25" s="81"/>
      <c r="F25" s="81"/>
      <c r="G25" s="81"/>
      <c r="H25" s="81"/>
      <c r="I25" s="81"/>
      <c r="J25" s="82">
        <f>$H$10</f>
        <v>0.3854166666666667</v>
      </c>
      <c r="K25" s="82"/>
      <c r="L25" s="82"/>
      <c r="M25" s="82"/>
      <c r="N25" s="83"/>
      <c r="O25" s="64" t="str">
        <f>P16</f>
        <v>Concordia Oidtweiler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18</v>
      </c>
      <c r="AF25" s="65" t="str">
        <f>P17</f>
        <v>Concordia Merkstein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67"/>
      <c r="AX25" s="69"/>
      <c r="AY25" s="12" t="s">
        <v>17</v>
      </c>
      <c r="AZ25" s="69"/>
      <c r="BA25" s="70"/>
      <c r="BB25" s="67"/>
      <c r="BC25" s="68"/>
      <c r="BE25" s="46"/>
      <c r="BF25" s="50" t="str">
        <f>IF(ISBLANK(AW25),"0",IF(AW25&gt;AZ25,3,IF(AW25=AZ25,1,0)))</f>
        <v>0</v>
      </c>
      <c r="BG25" s="50" t="s">
        <v>17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Concordia Oidtweiler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17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73">
        <v>2</v>
      </c>
      <c r="C26" s="74"/>
      <c r="D26" s="74">
        <v>1</v>
      </c>
      <c r="E26" s="74"/>
      <c r="F26" s="74"/>
      <c r="G26" s="74"/>
      <c r="H26" s="74"/>
      <c r="I26" s="74"/>
      <c r="J26" s="78">
        <f>J25+$U$10*$X$10+$AL$10</f>
        <v>0.3944444444444445</v>
      </c>
      <c r="K26" s="78"/>
      <c r="L26" s="78"/>
      <c r="M26" s="78"/>
      <c r="N26" s="79"/>
      <c r="O26" s="75" t="str">
        <f>P18</f>
        <v>VfB 08 Aachen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8" t="s">
        <v>18</v>
      </c>
      <c r="AF26" s="76" t="str">
        <f>P19</f>
        <v>SV Kohlscheid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1"/>
      <c r="AX26" s="72"/>
      <c r="AY26" s="8" t="s">
        <v>17</v>
      </c>
      <c r="AZ26" s="72"/>
      <c r="BA26" s="91"/>
      <c r="BB26" s="71"/>
      <c r="BC26" s="92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17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Concordia Merkstein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17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80">
        <v>3</v>
      </c>
      <c r="C27" s="81"/>
      <c r="D27" s="81">
        <v>1</v>
      </c>
      <c r="E27" s="81"/>
      <c r="F27" s="81"/>
      <c r="G27" s="81"/>
      <c r="H27" s="81"/>
      <c r="I27" s="81"/>
      <c r="J27" s="93">
        <f aca="true" t="shared" si="2" ref="J27:J34">J26+$U$10*$X$10+$AL$10</f>
        <v>0.4034722222222223</v>
      </c>
      <c r="K27" s="93"/>
      <c r="L27" s="93"/>
      <c r="M27" s="93"/>
      <c r="N27" s="94"/>
      <c r="O27" s="64" t="str">
        <f>P20</f>
        <v>Tus 08 Jüngersdorf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18</v>
      </c>
      <c r="AF27" s="65" t="str">
        <f>P16</f>
        <v>Concordia Oidtweiler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67"/>
      <c r="AX27" s="69"/>
      <c r="AY27" s="12" t="s">
        <v>17</v>
      </c>
      <c r="AZ27" s="69"/>
      <c r="BA27" s="70"/>
      <c r="BB27" s="67"/>
      <c r="BC27" s="68"/>
      <c r="BD27" s="16"/>
      <c r="BE27" s="46"/>
      <c r="BF27" s="50" t="str">
        <f t="shared" si="0"/>
        <v>0</v>
      </c>
      <c r="BG27" s="50" t="s">
        <v>17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VfB 08 Aachen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17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73">
        <v>4</v>
      </c>
      <c r="C28" s="74"/>
      <c r="D28" s="74">
        <v>1</v>
      </c>
      <c r="E28" s="74"/>
      <c r="F28" s="74"/>
      <c r="G28" s="74"/>
      <c r="H28" s="74"/>
      <c r="I28" s="74"/>
      <c r="J28" s="78">
        <f t="shared" si="2"/>
        <v>0.4125000000000001</v>
      </c>
      <c r="K28" s="78"/>
      <c r="L28" s="78"/>
      <c r="M28" s="78"/>
      <c r="N28" s="79"/>
      <c r="O28" s="75" t="str">
        <f>P17</f>
        <v>Concordia Merkstein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8" t="s">
        <v>18</v>
      </c>
      <c r="AF28" s="76" t="str">
        <f>P18</f>
        <v>VfB 08 Aachen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1"/>
      <c r="AX28" s="72"/>
      <c r="AY28" s="8" t="s">
        <v>17</v>
      </c>
      <c r="AZ28" s="72"/>
      <c r="BA28" s="91"/>
      <c r="BB28" s="71"/>
      <c r="BC28" s="92"/>
      <c r="BD28" s="16"/>
      <c r="BE28" s="46"/>
      <c r="BF28" s="50" t="str">
        <f t="shared" si="0"/>
        <v>0</v>
      </c>
      <c r="BG28" s="50" t="s">
        <v>17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SV Kohlscheid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17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80">
        <v>5</v>
      </c>
      <c r="C29" s="81"/>
      <c r="D29" s="81">
        <v>1</v>
      </c>
      <c r="E29" s="81"/>
      <c r="F29" s="81"/>
      <c r="G29" s="81"/>
      <c r="H29" s="81"/>
      <c r="I29" s="81"/>
      <c r="J29" s="93">
        <f t="shared" si="2"/>
        <v>0.4215277777777779</v>
      </c>
      <c r="K29" s="93"/>
      <c r="L29" s="93"/>
      <c r="M29" s="93"/>
      <c r="N29" s="94"/>
      <c r="O29" s="64" t="str">
        <f>P19</f>
        <v>SV Kohlscheid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18</v>
      </c>
      <c r="AF29" s="65" t="str">
        <f>P20</f>
        <v>Tus 08 Jüngersdorf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67"/>
      <c r="AX29" s="69"/>
      <c r="AY29" s="12" t="s">
        <v>17</v>
      </c>
      <c r="AZ29" s="69"/>
      <c r="BA29" s="70"/>
      <c r="BB29" s="67"/>
      <c r="BC29" s="68"/>
      <c r="BD29" s="16"/>
      <c r="BE29" s="46"/>
      <c r="BF29" s="50" t="str">
        <f t="shared" si="0"/>
        <v>0</v>
      </c>
      <c r="BG29" s="50" t="s">
        <v>17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Tus 08 Jüngersdorf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17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73">
        <v>6</v>
      </c>
      <c r="C30" s="74"/>
      <c r="D30" s="74">
        <v>1</v>
      </c>
      <c r="E30" s="74"/>
      <c r="F30" s="74"/>
      <c r="G30" s="74"/>
      <c r="H30" s="74"/>
      <c r="I30" s="74"/>
      <c r="J30" s="78">
        <f t="shared" si="2"/>
        <v>0.4305555555555557</v>
      </c>
      <c r="K30" s="78"/>
      <c r="L30" s="78"/>
      <c r="M30" s="78"/>
      <c r="N30" s="79"/>
      <c r="O30" s="75" t="str">
        <f>P16</f>
        <v>Concordia Oidtweiler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8" t="s">
        <v>18</v>
      </c>
      <c r="AF30" s="76" t="str">
        <f>P18</f>
        <v>VfB 08 Aachen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7"/>
      <c r="AW30" s="71"/>
      <c r="AX30" s="72"/>
      <c r="AY30" s="8" t="s">
        <v>17</v>
      </c>
      <c r="AZ30" s="72"/>
      <c r="BA30" s="91"/>
      <c r="BB30" s="71"/>
      <c r="BC30" s="92"/>
      <c r="BD30" s="16"/>
      <c r="BE30" s="46"/>
      <c r="BF30" s="50" t="str">
        <f t="shared" si="0"/>
        <v>0</v>
      </c>
      <c r="BG30" s="50" t="s">
        <v>17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80">
        <v>7</v>
      </c>
      <c r="C31" s="81"/>
      <c r="D31" s="81">
        <v>1</v>
      </c>
      <c r="E31" s="81"/>
      <c r="F31" s="81"/>
      <c r="G31" s="81"/>
      <c r="H31" s="81"/>
      <c r="I31" s="81"/>
      <c r="J31" s="93">
        <f t="shared" si="2"/>
        <v>0.4395833333333335</v>
      </c>
      <c r="K31" s="93"/>
      <c r="L31" s="93"/>
      <c r="M31" s="93"/>
      <c r="N31" s="94"/>
      <c r="O31" s="64" t="str">
        <f>P17</f>
        <v>Concordia Merkstein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18</v>
      </c>
      <c r="AF31" s="65" t="str">
        <f>P19</f>
        <v>SV Kohlscheid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67"/>
      <c r="AX31" s="69"/>
      <c r="AY31" s="12" t="s">
        <v>17</v>
      </c>
      <c r="AZ31" s="69"/>
      <c r="BA31" s="70"/>
      <c r="BB31" s="67"/>
      <c r="BC31" s="68"/>
      <c r="BD31" s="13"/>
      <c r="BE31" s="46"/>
      <c r="BF31" s="50" t="str">
        <f t="shared" si="0"/>
        <v>0</v>
      </c>
      <c r="BG31" s="50" t="s">
        <v>17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73">
        <v>8</v>
      </c>
      <c r="C32" s="74"/>
      <c r="D32" s="74">
        <v>1</v>
      </c>
      <c r="E32" s="74"/>
      <c r="F32" s="74"/>
      <c r="G32" s="74"/>
      <c r="H32" s="74"/>
      <c r="I32" s="74"/>
      <c r="J32" s="78">
        <f t="shared" si="2"/>
        <v>0.4486111111111113</v>
      </c>
      <c r="K32" s="78"/>
      <c r="L32" s="78"/>
      <c r="M32" s="78"/>
      <c r="N32" s="79"/>
      <c r="O32" s="75" t="str">
        <f>P18</f>
        <v>VfB 08 Aachen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8" t="s">
        <v>18</v>
      </c>
      <c r="AF32" s="76" t="str">
        <f>P20</f>
        <v>Tus 08 Jüngersdorf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  <c r="AW32" s="71"/>
      <c r="AX32" s="72"/>
      <c r="AY32" s="8" t="s">
        <v>17</v>
      </c>
      <c r="AZ32" s="72"/>
      <c r="BA32" s="91"/>
      <c r="BB32" s="71"/>
      <c r="BC32" s="92"/>
      <c r="BD32" s="13"/>
      <c r="BE32" s="46"/>
      <c r="BF32" s="50" t="str">
        <f t="shared" si="0"/>
        <v>0</v>
      </c>
      <c r="BG32" s="50" t="s">
        <v>17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80">
        <v>9</v>
      </c>
      <c r="C33" s="81"/>
      <c r="D33" s="81">
        <v>1</v>
      </c>
      <c r="E33" s="81"/>
      <c r="F33" s="81"/>
      <c r="G33" s="81"/>
      <c r="H33" s="81"/>
      <c r="I33" s="81"/>
      <c r="J33" s="93">
        <f t="shared" si="2"/>
        <v>0.4576388888888891</v>
      </c>
      <c r="K33" s="93"/>
      <c r="L33" s="93"/>
      <c r="M33" s="93"/>
      <c r="N33" s="94"/>
      <c r="O33" s="64" t="str">
        <f>P19</f>
        <v>SV Kohlscheid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18</v>
      </c>
      <c r="AF33" s="65" t="str">
        <f>P16</f>
        <v>Concordia Oidtweiler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7"/>
      <c r="AX33" s="69"/>
      <c r="AY33" s="12" t="s">
        <v>17</v>
      </c>
      <c r="AZ33" s="69"/>
      <c r="BA33" s="70"/>
      <c r="BB33" s="67"/>
      <c r="BC33" s="68"/>
      <c r="BD33" s="13"/>
      <c r="BE33" s="46"/>
      <c r="BF33" s="50" t="str">
        <f t="shared" si="0"/>
        <v>0</v>
      </c>
      <c r="BG33" s="50" t="s">
        <v>17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73">
        <v>10</v>
      </c>
      <c r="C34" s="74"/>
      <c r="D34" s="74">
        <v>1</v>
      </c>
      <c r="E34" s="74"/>
      <c r="F34" s="74"/>
      <c r="G34" s="74"/>
      <c r="H34" s="74"/>
      <c r="I34" s="74"/>
      <c r="J34" s="78">
        <f t="shared" si="2"/>
        <v>0.4666666666666669</v>
      </c>
      <c r="K34" s="78"/>
      <c r="L34" s="78"/>
      <c r="M34" s="78"/>
      <c r="N34" s="79"/>
      <c r="O34" s="75" t="str">
        <f>P20</f>
        <v>Tus 08 Jüngersdorf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8" t="s">
        <v>18</v>
      </c>
      <c r="AF34" s="76" t="str">
        <f>P17</f>
        <v>Concordia Merkstein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7"/>
      <c r="AW34" s="71"/>
      <c r="AX34" s="72"/>
      <c r="AY34" s="8" t="s">
        <v>17</v>
      </c>
      <c r="AZ34" s="72"/>
      <c r="BA34" s="91"/>
      <c r="BB34" s="71"/>
      <c r="BC34" s="92"/>
      <c r="BD34" s="13"/>
      <c r="BE34" s="46"/>
      <c r="BF34" s="50" t="str">
        <f t="shared" si="0"/>
        <v>0</v>
      </c>
      <c r="BG34" s="50" t="s">
        <v>17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28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37" t="s">
        <v>30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88" t="s">
        <v>27</v>
      </c>
      <c r="AI39" s="89"/>
      <c r="AJ39" s="89"/>
      <c r="AK39" s="88" t="s">
        <v>20</v>
      </c>
      <c r="AL39" s="89"/>
      <c r="AM39" s="89"/>
      <c r="AN39" s="88" t="s">
        <v>21</v>
      </c>
      <c r="AO39" s="89"/>
      <c r="AP39" s="89"/>
      <c r="AQ39" s="89"/>
      <c r="AR39" s="89"/>
      <c r="AS39" s="88" t="s">
        <v>22</v>
      </c>
      <c r="AT39" s="89"/>
      <c r="AU39" s="100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9" t="s">
        <v>9</v>
      </c>
      <c r="J40" s="95"/>
      <c r="K40" s="109" t="str">
        <f>BM25</f>
        <v>Concordia Oidtweiler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96">
        <f>BN25</f>
        <v>0</v>
      </c>
      <c r="AI40" s="95"/>
      <c r="AJ40" s="101"/>
      <c r="AK40" s="95">
        <f>BO25</f>
        <v>0</v>
      </c>
      <c r="AL40" s="95"/>
      <c r="AM40" s="95"/>
      <c r="AN40" s="96">
        <f>BP25</f>
        <v>0</v>
      </c>
      <c r="AO40" s="95"/>
      <c r="AP40" s="39" t="s">
        <v>17</v>
      </c>
      <c r="AQ40" s="95">
        <f>BR25</f>
        <v>0</v>
      </c>
      <c r="AR40" s="101"/>
      <c r="AS40" s="97">
        <f>BS25</f>
        <v>0</v>
      </c>
      <c r="AT40" s="97"/>
      <c r="AU40" s="98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9" t="s">
        <v>10</v>
      </c>
      <c r="J41" s="95"/>
      <c r="K41" s="109" t="str">
        <f>BM26</f>
        <v>Concordia Merkstein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96">
        <f>BN26</f>
        <v>0</v>
      </c>
      <c r="AI41" s="95"/>
      <c r="AJ41" s="101"/>
      <c r="AK41" s="95">
        <f>BO26</f>
        <v>0</v>
      </c>
      <c r="AL41" s="95"/>
      <c r="AM41" s="95"/>
      <c r="AN41" s="96">
        <f>BP26</f>
        <v>0</v>
      </c>
      <c r="AO41" s="95"/>
      <c r="AP41" s="39" t="s">
        <v>17</v>
      </c>
      <c r="AQ41" s="95">
        <f>BR26</f>
        <v>0</v>
      </c>
      <c r="AR41" s="101"/>
      <c r="AS41" s="97">
        <f>BS26</f>
        <v>0</v>
      </c>
      <c r="AT41" s="97"/>
      <c r="AU41" s="98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9" t="s">
        <v>11</v>
      </c>
      <c r="J42" s="95"/>
      <c r="K42" s="109" t="str">
        <f>BM27</f>
        <v>VfB 08 Aachen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96">
        <f>BN27</f>
        <v>0</v>
      </c>
      <c r="AI42" s="95"/>
      <c r="AJ42" s="101"/>
      <c r="AK42" s="95">
        <f>BO27</f>
        <v>0</v>
      </c>
      <c r="AL42" s="95"/>
      <c r="AM42" s="95"/>
      <c r="AN42" s="96">
        <f>BP27</f>
        <v>0</v>
      </c>
      <c r="AO42" s="95"/>
      <c r="AP42" s="39" t="s">
        <v>17</v>
      </c>
      <c r="AQ42" s="95">
        <f>BR27</f>
        <v>0</v>
      </c>
      <c r="AR42" s="101"/>
      <c r="AS42" s="97">
        <f>BS27</f>
        <v>0</v>
      </c>
      <c r="AT42" s="97"/>
      <c r="AU42" s="98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6" t="s">
        <v>12</v>
      </c>
      <c r="J43" s="102"/>
      <c r="K43" s="107" t="str">
        <f>BM28</f>
        <v>SV Kohlscheid</v>
      </c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8">
        <f>BN28</f>
        <v>0</v>
      </c>
      <c r="AI43" s="102"/>
      <c r="AJ43" s="103"/>
      <c r="AK43" s="102">
        <f>BO28</f>
        <v>0</v>
      </c>
      <c r="AL43" s="102"/>
      <c r="AM43" s="102"/>
      <c r="AN43" s="108">
        <f>BP28</f>
        <v>0</v>
      </c>
      <c r="AO43" s="102"/>
      <c r="AP43" s="38" t="s">
        <v>17</v>
      </c>
      <c r="AQ43" s="102">
        <f>BR28</f>
        <v>0</v>
      </c>
      <c r="AR43" s="103"/>
      <c r="AS43" s="104">
        <f>BS28</f>
        <v>0</v>
      </c>
      <c r="AT43" s="104"/>
      <c r="AU43" s="105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9" t="s">
        <v>13</v>
      </c>
      <c r="J44" s="95"/>
      <c r="K44" s="109" t="str">
        <f>BM29</f>
        <v>Tus 08 Jüngersdorf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96">
        <f>BN29</f>
        <v>0</v>
      </c>
      <c r="AI44" s="95"/>
      <c r="AJ44" s="101"/>
      <c r="AK44" s="95">
        <f>BO29</f>
        <v>0</v>
      </c>
      <c r="AL44" s="95"/>
      <c r="AM44" s="95"/>
      <c r="AN44" s="96">
        <f>BP29</f>
        <v>0</v>
      </c>
      <c r="AO44" s="95"/>
      <c r="AP44" s="39" t="s">
        <v>17</v>
      </c>
      <c r="AQ44" s="95">
        <f>BR29</f>
        <v>0</v>
      </c>
      <c r="AR44" s="101"/>
      <c r="AS44" s="97">
        <f>BS29</f>
        <v>0</v>
      </c>
      <c r="AT44" s="97"/>
      <c r="AU44" s="98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41:J41"/>
    <mergeCell ref="K41:AG41"/>
    <mergeCell ref="K40:AG40"/>
    <mergeCell ref="K44:AG44"/>
    <mergeCell ref="K42:AG42"/>
    <mergeCell ref="AH44:AJ44"/>
    <mergeCell ref="AH42:AJ42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D30:F30"/>
    <mergeCell ref="G30:I30"/>
    <mergeCell ref="J30:N30"/>
    <mergeCell ref="O30:AD30"/>
    <mergeCell ref="AZ30:BA30"/>
    <mergeCell ref="BB30:BC30"/>
    <mergeCell ref="J28:N28"/>
    <mergeCell ref="O28:AD28"/>
    <mergeCell ref="D29:F29"/>
    <mergeCell ref="G29:I29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Ratmar</cp:lastModifiedBy>
  <cp:lastPrinted>2002-04-28T04:21:38Z</cp:lastPrinted>
  <dcterms:created xsi:type="dcterms:W3CDTF">2002-02-21T07:48:38Z</dcterms:created>
  <dcterms:modified xsi:type="dcterms:W3CDTF">2013-12-30T10:30:22Z</dcterms:modified>
  <cp:category/>
  <cp:version/>
  <cp:contentType/>
  <cp:contentStatus/>
</cp:coreProperties>
</file>